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D2933124-7B48-49FB-93E5-AE83A89C2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6" i="1"/>
  <c r="F26" i="1"/>
  <c r="E26" i="1"/>
  <c r="D26" i="1"/>
  <c r="C26" i="1"/>
  <c r="D30" i="1"/>
  <c r="G30" i="1" s="1"/>
  <c r="D29" i="1"/>
  <c r="G29" i="1" s="1"/>
  <c r="D28" i="1"/>
  <c r="G28" i="1" s="1"/>
  <c r="D27" i="1"/>
  <c r="G27" i="1" s="1"/>
  <c r="B26" i="1"/>
  <c r="D35" i="1"/>
  <c r="G35" i="1" s="1"/>
  <c r="D34" i="1"/>
  <c r="G34" i="1" s="1"/>
  <c r="D33" i="1"/>
  <c r="G33" i="1" s="1"/>
  <c r="D32" i="1"/>
  <c r="G32" i="1" s="1"/>
  <c r="B31" i="1"/>
  <c r="G23" i="1"/>
  <c r="F23" i="1"/>
  <c r="E23" i="1"/>
  <c r="D23" i="1"/>
  <c r="C23" i="1"/>
  <c r="G25" i="1"/>
  <c r="G24" i="1"/>
  <c r="D25" i="1"/>
  <c r="D24" i="1"/>
  <c r="B23" i="1"/>
  <c r="G19" i="1"/>
  <c r="F19" i="1"/>
  <c r="E19" i="1"/>
  <c r="D19" i="1"/>
  <c r="C19" i="1"/>
  <c r="G22" i="1"/>
  <c r="G21" i="1"/>
  <c r="G20" i="1"/>
  <c r="D22" i="1"/>
  <c r="D21" i="1"/>
  <c r="D20" i="1"/>
  <c r="B19" i="1"/>
  <c r="G9" i="1"/>
  <c r="G8" i="1"/>
  <c r="D9" i="1"/>
  <c r="D8" i="1"/>
  <c r="G7" i="1"/>
  <c r="F7" i="1"/>
  <c r="E7" i="1"/>
  <c r="D7" i="1"/>
  <c r="C7" i="1"/>
  <c r="B7" i="1"/>
  <c r="G17" i="1"/>
  <c r="G16" i="1"/>
  <c r="G15" i="1"/>
  <c r="G14" i="1"/>
  <c r="G13" i="1"/>
  <c r="G12" i="1"/>
  <c r="D18" i="1"/>
  <c r="G18" i="1" s="1"/>
  <c r="D17" i="1"/>
  <c r="D16" i="1"/>
  <c r="D15" i="1"/>
  <c r="D14" i="1"/>
  <c r="D13" i="1"/>
  <c r="D12" i="1"/>
  <c r="D11" i="1"/>
  <c r="G11" i="1" s="1"/>
  <c r="F10" i="1"/>
  <c r="F6" i="1" s="1"/>
  <c r="F37" i="1" s="1"/>
  <c r="E10" i="1"/>
  <c r="E6" i="1" s="1"/>
  <c r="E37" i="1" s="1"/>
  <c r="C10" i="1"/>
  <c r="C6" i="1" s="1"/>
  <c r="C37" i="1" s="1"/>
  <c r="B10" i="1"/>
  <c r="B6" i="1" s="1"/>
  <c r="B37" i="1" s="1"/>
  <c r="G10" i="1" l="1"/>
  <c r="G6" i="1" s="1"/>
  <c r="G37" i="1" s="1"/>
  <c r="D10" i="1"/>
  <c r="D6" i="1" s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<sst xmlns="http://schemas.openxmlformats.org/spreadsheetml/2006/main" count="43" uniqueCount="43">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</sst>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3343277</xdr:colOff>
      <xdr:row>44</xdr:row>
      <xdr:rowOff>180975</xdr:rowOff>
    </xdr:from>
    <xdr:to>
      <xdr:col>5</xdr:col>
      <xdr:colOff>66675</xdr:colOff>
      <xdr:row>49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451DA-EE94-41D6-AF96-83DF54BD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7" y="6972300"/>
          <a:ext cx="527684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42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138956679</v>
      </c>
      <c r="C6" s="10">
        <f t="shared" ref="C6:G6" si="0">+C7+C10+C19+C23+C26+C31</f>
        <v>54615657</v>
      </c>
      <c r="D6" s="10">
        <f t="shared" si="0"/>
        <v>193572336</v>
      </c>
      <c r="E6" s="10">
        <f t="shared" si="0"/>
        <v>134499104.5</v>
      </c>
      <c r="F6" s="10">
        <f t="shared" si="0"/>
        <v>129272255.58</v>
      </c>
      <c r="G6" s="10">
        <f t="shared" si="0"/>
        <v>59073231.500000015</v>
      </c>
    </row>
    <row r="7" spans="1:7" x14ac:dyDescent="0.2">
      <c r="A7" s="21" t="s">
        <v>11</v>
      </c>
      <c r="B7" s="11">
        <f>+B8+B9</f>
        <v>0</v>
      </c>
      <c r="C7" s="11">
        <f t="shared" ref="C7:G7" si="1">+C8+C9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+B11+B12+B13+B14+B15+B16+B17+B18</f>
        <v>138956679</v>
      </c>
      <c r="C10" s="11">
        <f t="shared" ref="C10:G10" si="4">+C11+C12+C13+C14+C15+C16+C17+C18</f>
        <v>54615657</v>
      </c>
      <c r="D10" s="11">
        <f t="shared" si="4"/>
        <v>193572336</v>
      </c>
      <c r="E10" s="11">
        <f t="shared" si="4"/>
        <v>134499104.5</v>
      </c>
      <c r="F10" s="11">
        <f t="shared" si="4"/>
        <v>129272255.58</v>
      </c>
      <c r="G10" s="11">
        <f t="shared" si="4"/>
        <v>59073231.500000015</v>
      </c>
    </row>
    <row r="11" spans="1:7" x14ac:dyDescent="0.2">
      <c r="A11" s="22" t="s">
        <v>15</v>
      </c>
      <c r="B11" s="12">
        <v>97801562</v>
      </c>
      <c r="C11" s="12">
        <v>10615657</v>
      </c>
      <c r="D11" s="12">
        <f>+B11+C11</f>
        <v>108417219</v>
      </c>
      <c r="E11" s="12">
        <v>90425644.079999983</v>
      </c>
      <c r="F11" s="12">
        <v>87539255.079999998</v>
      </c>
      <c r="G11" s="12">
        <f>+D11-E11</f>
        <v>17991574.920000017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41155117</v>
      </c>
      <c r="C18" s="12">
        <v>44000000</v>
      </c>
      <c r="D18" s="12">
        <f t="shared" si="5"/>
        <v>85155117</v>
      </c>
      <c r="E18" s="12">
        <v>44073460.420000002</v>
      </c>
      <c r="F18" s="12">
        <v>41733000.5</v>
      </c>
      <c r="G18" s="12">
        <f t="shared" si="6"/>
        <v>41081656.579999998</v>
      </c>
    </row>
    <row r="19" spans="1:7" x14ac:dyDescent="0.2">
      <c r="A19" s="21" t="s">
        <v>23</v>
      </c>
      <c r="B19" s="11">
        <f>+B20+B21+B22</f>
        <v>0</v>
      </c>
      <c r="C19" s="11">
        <f t="shared" ref="C19:G19" si="7">+C20+C21+C22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+B24+B25</f>
        <v>0</v>
      </c>
      <c r="C23" s="11">
        <f t="shared" ref="C23:G23" si="10">+C24+C25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+B27+B28+B29+B30</f>
        <v>0</v>
      </c>
      <c r="C26" s="11">
        <f t="shared" ref="C26:G26" si="13">+C27+C28+C29+C30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+B32</f>
        <v>0</v>
      </c>
      <c r="C31" s="11">
        <f t="shared" ref="C31:G31" si="16">+C32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+B6+B33+B34+B35</f>
        <v>138956679</v>
      </c>
      <c r="C37" s="15">
        <f t="shared" ref="C37:G37" si="19">+C6+C33+C34+C35</f>
        <v>54615657</v>
      </c>
      <c r="D37" s="15">
        <f t="shared" si="19"/>
        <v>193572336</v>
      </c>
      <c r="E37" s="15">
        <f t="shared" si="19"/>
        <v>134499104.5</v>
      </c>
      <c r="F37" s="15">
        <f t="shared" si="19"/>
        <v>129272255.58</v>
      </c>
      <c r="G37" s="15">
        <f t="shared" si="19"/>
        <v>59073231.500000015</v>
      </c>
    </row>
    <row r="41" spans="1:7" x14ac:dyDescent="0.2">
      <c r="A41" s="1" t="s">
        <v>41</v>
      </c>
    </row>
    <row r="44" spans="1:7" ht="15" x14ac:dyDescent="0.25">
      <c r="A44" s="23"/>
      <c r="B44" s="23"/>
      <c r="C44" s="23"/>
      <c r="D44" s="23"/>
      <c r="E44" s="23"/>
      <c r="F44" s="23"/>
      <c r="G44" s="23"/>
    </row>
    <row r="45" spans="1:7" ht="15" x14ac:dyDescent="0.25">
      <c r="A45" s="23"/>
      <c r="B45" s="23"/>
      <c r="C45" s="23"/>
      <c r="D45" s="23"/>
      <c r="E45" s="23"/>
      <c r="F45" s="23"/>
      <c r="G45" s="23"/>
    </row>
    <row r="46" spans="1:7" ht="15" x14ac:dyDescent="0.25">
      <c r="A46" s="23"/>
      <c r="B46" s="23"/>
      <c r="C46" s="23"/>
      <c r="D46" s="23"/>
      <c r="E46" s="23"/>
      <c r="F46" s="23"/>
      <c r="G46" s="23"/>
    </row>
    <row r="47" spans="1:7" ht="15" x14ac:dyDescent="0.25">
      <c r="A47" s="23"/>
      <c r="B47" s="23"/>
      <c r="C47" s="23"/>
      <c r="D47" s="23"/>
      <c r="E47" s="23"/>
      <c r="F47" s="23"/>
      <c r="G47" s="23"/>
    </row>
    <row r="48" spans="1:7" ht="15" x14ac:dyDescent="0.25">
      <c r="A48" s="23"/>
      <c r="B48" s="23"/>
      <c r="C48" s="23"/>
      <c r="D48" s="23"/>
      <c r="E48" s="23"/>
      <c r="F48" s="23"/>
      <c r="G48" s="23"/>
    </row>
    <row r="49" spans="1:7" ht="15" x14ac:dyDescent="0.25">
      <c r="A49" s="23"/>
      <c r="B49" s="23"/>
      <c r="C49" s="23"/>
      <c r="D49" s="23"/>
      <c r="E49" s="23"/>
      <c r="F49" s="23"/>
      <c r="G49" s="23"/>
    </row>
    <row r="50" spans="1:7" ht="15" x14ac:dyDescent="0.25">
      <c r="A50" s="23"/>
      <c r="B50" s="23"/>
      <c r="C50" s="23"/>
      <c r="D50" s="23"/>
      <c r="E50" s="23"/>
      <c r="F50" s="23"/>
      <c r="G50" s="23"/>
    </row>
  </sheetData>
  <sheetProtection formatCells="0" formatColumns="0" formatRows="0" autoFilter="0"/>
  <protectedRanges>
    <protectedRange sqref="A38:G43 A53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2:G52" name="Rango1_1"/>
    <protectedRange sqref="A51:G51" name="Rango1_1_1"/>
    <protectedRange sqref="A44:G50" name="Rango1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2024-07-11T18:26:06Z</cp:lastPrinted>
  <dcterms:created xsi:type="dcterms:W3CDTF">2012-12-11T21:13:37Z</dcterms:created>
  <dcterms:modified xsi:type="dcterms:W3CDTF">2025-01-23T19:03:45Z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